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8_{63E329EC-9703-D445-A8F7-80ABDCB1E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нее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E34" i="2"/>
  <c r="D31" i="2"/>
  <c r="E31" i="2"/>
  <c r="D30" i="2"/>
  <c r="E30" i="2"/>
  <c r="D29" i="2"/>
  <c r="D27" i="2"/>
  <c r="E27" i="2"/>
  <c r="C27" i="2"/>
  <c r="D26" i="2"/>
  <c r="E26" i="2"/>
  <c r="D24" i="2"/>
  <c r="C24" i="2"/>
  <c r="D21" i="2"/>
  <c r="E21" i="2"/>
  <c r="C21" i="2"/>
  <c r="D18" i="2"/>
  <c r="E18" i="2"/>
  <c r="C18" i="2"/>
  <c r="E16" i="2"/>
  <c r="D16" i="2"/>
  <c r="C16" i="2"/>
  <c r="C15" i="2"/>
  <c r="C13" i="2"/>
  <c r="E24" i="2"/>
  <c r="E15" i="2"/>
  <c r="E13" i="2"/>
  <c r="D15" i="2"/>
  <c r="D13" i="2"/>
  <c r="E29" i="2"/>
</calcChain>
</file>

<file path=xl/sharedStrings.xml><?xml version="1.0" encoding="utf-8"?>
<sst xmlns="http://schemas.openxmlformats.org/spreadsheetml/2006/main" count="56" uniqueCount="32">
  <si>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</si>
  <si>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</si>
  <si>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</si>
  <si>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</si>
  <si>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</si>
  <si>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</si>
  <si>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</si>
  <si>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</si>
  <si>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</si>
  <si>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</si>
  <si>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</si>
  <si>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</si>
  <si>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</si>
  <si>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</si>
  <si>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</si>
  <si>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</si>
  <si>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</si>
  <si>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</si>
  <si>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</si>
  <si>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</si>
  <si>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</si>
  <si>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</si>
  <si>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</si>
  <si>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</si>
  <si>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</si>
  <si>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</si>
  <si>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</si>
  <si>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</si>
  <si>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штатная численность всего</t>
  </si>
  <si>
    <t>КГУ "ОШ им. Перуаш Каримулы села Малтабар"</t>
  </si>
  <si>
    <t>по состоянию на "1" октября 2023 года</t>
  </si>
  <si>
    <t>3.1. Адмистративный 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</si>
</sst>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4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topLeftCell="A10" zoomScale="80" zoomScaleNormal="80" workbookViewId="0">
      <selection activeCell="J9" sqref="J9"/>
    </sheetView>
  </sheetViews>
  <sheetFormatPr defaultColWidth="9.14453125" defaultRowHeight="19.5" x14ac:dyDescent="0.2"/>
  <cols>
    <col min="1" max="1" width="69.4140625" style="2" customWidth="1"/>
    <col min="2" max="2" width="12.375" style="3" customWidth="1"/>
    <col min="3" max="3" width="16.41015625" style="2" customWidth="1"/>
    <col min="4" max="4" width="16.27734375" style="2" customWidth="1"/>
    <col min="5" max="5" width="16.0078125" style="2" customWidth="1"/>
    <col min="6" max="6" width="11.97265625" style="2" customWidth="1"/>
    <col min="7" max="8" width="11.296875" style="2" bestFit="1" customWidth="1"/>
    <col min="9" max="9" width="9.81640625" style="2" bestFit="1" customWidth="1"/>
    <col min="10" max="10" width="14.2578125" style="2" bestFit="1" customWidth="1"/>
    <col min="11" max="11" width="11.296875" style="2" bestFit="1" customWidth="1"/>
    <col min="12" max="12" width="12.64453125" style="2" customWidth="1"/>
    <col min="13" max="15" width="9.14453125" style="2"/>
    <col min="16" max="16" width="15.73828125" style="2" bestFit="1" customWidth="1"/>
    <col min="17" max="16384" width="9.14453125" style="2"/>
  </cols>
  <sheetData>
    <row r="1" spans="1:5" x14ac:dyDescent="0.2">
      <c r="A1" s="18" t="s">
        <v>14</v>
      </c>
      <c r="B1" s="18"/>
      <c r="C1" s="18"/>
      <c r="D1" s="18"/>
      <c r="E1" s="18"/>
    </row>
    <row r="2" spans="1:5" x14ac:dyDescent="0.2">
      <c r="A2" s="18" t="s">
        <v>30</v>
      </c>
      <c r="B2" s="18"/>
      <c r="C2" s="18"/>
      <c r="D2" s="18"/>
      <c r="E2" s="18"/>
    </row>
    <row r="3" spans="1:5" x14ac:dyDescent="0.2">
      <c r="A3" s="1"/>
    </row>
    <row r="4" spans="1:5" x14ac:dyDescent="0.2">
      <c r="A4" s="19" t="s">
        <v>29</v>
      </c>
      <c r="B4" s="19"/>
      <c r="C4" s="19"/>
      <c r="D4" s="19"/>
      <c r="E4" s="19"/>
    </row>
    <row r="5" spans="1:5" x14ac:dyDescent="0.2">
      <c r="A5" s="20" t="s">
        <v>15</v>
      </c>
      <c r="B5" s="20"/>
      <c r="C5" s="20"/>
      <c r="D5" s="20"/>
      <c r="E5" s="20"/>
    </row>
    <row r="6" spans="1:5" x14ac:dyDescent="0.2">
      <c r="A6" s="4"/>
    </row>
    <row r="7" spans="1:5" x14ac:dyDescent="0.2">
      <c r="A7" s="10" t="s">
        <v>16</v>
      </c>
    </row>
    <row r="8" spans="1:5" x14ac:dyDescent="0.2">
      <c r="A8" s="1"/>
    </row>
    <row r="9" spans="1:5" x14ac:dyDescent="0.2">
      <c r="A9" s="21" t="s">
        <v>26</v>
      </c>
      <c r="B9" s="22" t="s">
        <v>17</v>
      </c>
      <c r="C9" s="21">
        <v>2023</v>
      </c>
      <c r="D9" s="21"/>
      <c r="E9" s="21"/>
    </row>
    <row r="10" spans="1:5" ht="37.5" x14ac:dyDescent="0.2">
      <c r="A10" s="21"/>
      <c r="B10" s="22"/>
      <c r="C10" s="17" t="s">
        <v>18</v>
      </c>
      <c r="D10" s="17" t="s">
        <v>19</v>
      </c>
      <c r="E10" s="16" t="s">
        <v>13</v>
      </c>
    </row>
    <row r="11" spans="1:5" x14ac:dyDescent="0.2">
      <c r="A11" s="5" t="s">
        <v>20</v>
      </c>
      <c r="B11" s="6" t="s">
        <v>10</v>
      </c>
      <c r="C11" s="7">
        <v>90</v>
      </c>
      <c r="D11" s="7">
        <v>90</v>
      </c>
      <c r="E11" s="7">
        <v>90</v>
      </c>
    </row>
    <row r="12" spans="1:5" ht="27.75" customHeight="1" x14ac:dyDescent="0.2">
      <c r="A12" s="8" t="s">
        <v>22</v>
      </c>
      <c r="B12" s="6" t="s">
        <v>2</v>
      </c>
      <c r="C12" s="7"/>
      <c r="D12" s="7"/>
      <c r="E12" s="7"/>
    </row>
    <row r="13" spans="1:5" x14ac:dyDescent="0.2">
      <c r="A13" s="5" t="s">
        <v>11</v>
      </c>
      <c r="B13" s="6" t="s">
        <v>2</v>
      </c>
      <c r="C13" s="7">
        <f>C15+C30+C31+C32+C33+C34</f>
        <v>152671.02799999999</v>
      </c>
      <c r="D13" s="7">
        <f>D15+D30+D31+D32+D33+D34</f>
        <v>114503.27050000001</v>
      </c>
      <c r="E13" s="7">
        <f>E15+E30+E31+E32+E33+E34</f>
        <v>114503.27050000001</v>
      </c>
    </row>
    <row r="14" spans="1:5" x14ac:dyDescent="0.2">
      <c r="A14" s="12" t="s">
        <v>0</v>
      </c>
      <c r="B14" s="13"/>
      <c r="C14" s="7"/>
      <c r="D14" s="7"/>
      <c r="E14" s="7"/>
    </row>
    <row r="15" spans="1:5" x14ac:dyDescent="0.2">
      <c r="A15" s="5" t="s">
        <v>12</v>
      </c>
      <c r="B15" s="6" t="s">
        <v>2</v>
      </c>
      <c r="C15" s="7">
        <f>C18+C21+C24+C27</f>
        <v>123901.81799999998</v>
      </c>
      <c r="D15" s="7">
        <f>D18+D21+D24+D27</f>
        <v>92926.363500000007</v>
      </c>
      <c r="E15" s="7">
        <f>E18+E21+E24+E27</f>
        <v>92926.363500000007</v>
      </c>
    </row>
    <row r="16" spans="1:5" x14ac:dyDescent="0.2">
      <c r="A16" s="8" t="s">
        <v>28</v>
      </c>
      <c r="B16" s="14" t="s">
        <v>3</v>
      </c>
      <c r="C16" s="7">
        <f>C19+C22+C25+C28</f>
        <v>65.5</v>
      </c>
      <c r="D16" s="7">
        <f t="shared" ref="D16:E16" si="0">D19+D22+D25+D28</f>
        <v>65.5</v>
      </c>
      <c r="E16" s="7">
        <f t="shared" si="0"/>
        <v>65.5</v>
      </c>
    </row>
    <row r="17" spans="1:5" x14ac:dyDescent="0.2">
      <c r="A17" s="12" t="s">
        <v>1</v>
      </c>
      <c r="B17" s="13"/>
      <c r="C17" s="7"/>
      <c r="D17" s="7"/>
      <c r="E17" s="7"/>
    </row>
    <row r="18" spans="1:5" x14ac:dyDescent="0.2">
      <c r="A18" s="7" t="s">
        <v>31</v>
      </c>
      <c r="B18" s="6" t="s">
        <v>2</v>
      </c>
      <c r="C18" s="7">
        <f>C20*C19*12/1000</f>
        <v>9906.768</v>
      </c>
      <c r="D18" s="7">
        <f>D20*D19*9/1000</f>
        <v>7430.076</v>
      </c>
      <c r="E18" s="7">
        <f>D18</f>
        <v>7430.076</v>
      </c>
    </row>
    <row r="19" spans="1:5" x14ac:dyDescent="0.2">
      <c r="A19" s="8" t="s">
        <v>4</v>
      </c>
      <c r="B19" s="14" t="s">
        <v>3</v>
      </c>
      <c r="C19" s="7">
        <v>3</v>
      </c>
      <c r="D19" s="7">
        <v>3</v>
      </c>
      <c r="E19" s="7">
        <v>3</v>
      </c>
    </row>
    <row r="20" spans="1:5" ht="26.25" customHeight="1" x14ac:dyDescent="0.2">
      <c r="A20" s="8" t="s">
        <v>24</v>
      </c>
      <c r="B20" s="6" t="s">
        <v>25</v>
      </c>
      <c r="C20" s="7">
        <v>275188</v>
      </c>
      <c r="D20" s="7">
        <v>275188</v>
      </c>
      <c r="E20" s="7">
        <v>275188</v>
      </c>
    </row>
    <row r="21" spans="1:5" x14ac:dyDescent="0.2">
      <c r="A21" s="7" t="s">
        <v>27</v>
      </c>
      <c r="B21" s="6" t="s">
        <v>2</v>
      </c>
      <c r="C21" s="7">
        <f>C22*C23*12/1000</f>
        <v>66090.191999999995</v>
      </c>
      <c r="D21" s="7">
        <f>D22*D23*9/1000</f>
        <v>49567.644</v>
      </c>
      <c r="E21" s="7">
        <f>D21</f>
        <v>49567.644</v>
      </c>
    </row>
    <row r="22" spans="1:5" x14ac:dyDescent="0.2">
      <c r="A22" s="8" t="s">
        <v>4</v>
      </c>
      <c r="B22" s="14" t="s">
        <v>3</v>
      </c>
      <c r="C22" s="7">
        <v>28</v>
      </c>
      <c r="D22" s="7">
        <v>28</v>
      </c>
      <c r="E22" s="7">
        <v>28</v>
      </c>
    </row>
    <row r="23" spans="1:5" ht="27" customHeight="1" x14ac:dyDescent="0.2">
      <c r="A23" s="8" t="s">
        <v>24</v>
      </c>
      <c r="B23" s="6" t="s">
        <v>25</v>
      </c>
      <c r="C23" s="7">
        <v>196697</v>
      </c>
      <c r="D23" s="7">
        <v>196697</v>
      </c>
      <c r="E23" s="7">
        <v>196697</v>
      </c>
    </row>
    <row r="24" spans="1:5" ht="35.25" x14ac:dyDescent="0.2">
      <c r="A24" s="15" t="s">
        <v>23</v>
      </c>
      <c r="B24" s="6" t="s">
        <v>2</v>
      </c>
      <c r="C24" s="7">
        <f>C25*C26*12/1000</f>
        <v>31886.513999999999</v>
      </c>
      <c r="D24" s="7">
        <f>D25*D26*9/1000</f>
        <v>23914.8855</v>
      </c>
      <c r="E24" s="7">
        <f>D24</f>
        <v>23914.8855</v>
      </c>
    </row>
    <row r="25" spans="1:5" x14ac:dyDescent="0.2">
      <c r="A25" s="8" t="s">
        <v>4</v>
      </c>
      <c r="B25" s="14" t="s">
        <v>3</v>
      </c>
      <c r="C25" s="7">
        <v>16.5</v>
      </c>
      <c r="D25" s="7">
        <v>16.5</v>
      </c>
      <c r="E25" s="7">
        <v>16.5</v>
      </c>
    </row>
    <row r="26" spans="1:5" ht="24.75" customHeight="1" x14ac:dyDescent="0.2">
      <c r="A26" s="8" t="s">
        <v>24</v>
      </c>
      <c r="B26" s="6" t="s">
        <v>25</v>
      </c>
      <c r="C26" s="7">
        <v>161043</v>
      </c>
      <c r="D26" s="7">
        <f>C26</f>
        <v>161043</v>
      </c>
      <c r="E26" s="7">
        <f>D26</f>
        <v>161043</v>
      </c>
    </row>
    <row r="27" spans="1:5" x14ac:dyDescent="0.2">
      <c r="A27" s="7" t="s">
        <v>21</v>
      </c>
      <c r="B27" s="6" t="s">
        <v>2</v>
      </c>
      <c r="C27" s="7">
        <f>C28*C29*12/1000</f>
        <v>16018.343999999999</v>
      </c>
      <c r="D27" s="7">
        <f>D28*D29*9/1000</f>
        <v>12013.758</v>
      </c>
      <c r="E27" s="7">
        <f>D27</f>
        <v>12013.758</v>
      </c>
    </row>
    <row r="28" spans="1:5" x14ac:dyDescent="0.2">
      <c r="A28" s="8" t="s">
        <v>4</v>
      </c>
      <c r="B28" s="14" t="s">
        <v>3</v>
      </c>
      <c r="C28" s="7">
        <v>18</v>
      </c>
      <c r="D28" s="7">
        <v>18</v>
      </c>
      <c r="E28" s="7">
        <v>18</v>
      </c>
    </row>
    <row r="29" spans="1:5" ht="31.5" customHeight="1" x14ac:dyDescent="0.2">
      <c r="A29" s="8" t="s">
        <v>24</v>
      </c>
      <c r="B29" s="6" t="s">
        <v>25</v>
      </c>
      <c r="C29" s="7">
        <v>74159</v>
      </c>
      <c r="D29" s="7">
        <f>C29</f>
        <v>74159</v>
      </c>
      <c r="E29" s="7">
        <f>D29</f>
        <v>74159</v>
      </c>
    </row>
    <row r="30" spans="1:5" x14ac:dyDescent="0.2">
      <c r="A30" s="5" t="s">
        <v>5</v>
      </c>
      <c r="B30" s="6" t="s">
        <v>2</v>
      </c>
      <c r="C30" s="11">
        <v>23846.15</v>
      </c>
      <c r="D30" s="11">
        <f>11923.075+5961.537</f>
        <v>17884.612000000001</v>
      </c>
      <c r="E30" s="11">
        <f>D30</f>
        <v>17884.612000000001</v>
      </c>
    </row>
    <row r="31" spans="1:5" ht="33" x14ac:dyDescent="0.2">
      <c r="A31" s="9" t="s">
        <v>6</v>
      </c>
      <c r="B31" s="6" t="s">
        <v>2</v>
      </c>
      <c r="C31" s="11">
        <v>2230.7600000000002</v>
      </c>
      <c r="D31" s="11">
        <f>1115.38+557.69</f>
        <v>1673.0700000000002</v>
      </c>
      <c r="E31" s="11">
        <f>D31</f>
        <v>1673.0700000000002</v>
      </c>
    </row>
    <row r="32" spans="1:5" x14ac:dyDescent="0.2">
      <c r="A32" s="9" t="s">
        <v>7</v>
      </c>
      <c r="B32" s="6" t="s">
        <v>2</v>
      </c>
      <c r="C32" s="11"/>
      <c r="D32" s="11"/>
      <c r="E32" s="11"/>
    </row>
    <row r="33" spans="1:5" ht="33" x14ac:dyDescent="0.2">
      <c r="A33" s="9" t="s">
        <v>8</v>
      </c>
      <c r="B33" s="6" t="s">
        <v>2</v>
      </c>
      <c r="C33" s="11"/>
      <c r="D33" s="11"/>
      <c r="E33" s="11"/>
    </row>
    <row r="34" spans="1:5" ht="33" x14ac:dyDescent="0.2">
      <c r="A34" s="9" t="s">
        <v>9</v>
      </c>
      <c r="B34" s="6" t="s">
        <v>2</v>
      </c>
      <c r="C34" s="11">
        <v>2692.3</v>
      </c>
      <c r="D34" s="11">
        <f>1346.15+673.075</f>
        <v>2019.2250000000001</v>
      </c>
      <c r="E34" s="11">
        <f>D34</f>
        <v>2019.2250000000001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2023-09-11T06:52:44Z</dcterms:modified>
</cp:coreProperties>
</file>